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240" yWindow="240" windowWidth="25360" windowHeight="13660" tabRatio="500"/>
  </bookViews>
  <sheets>
    <sheet name="Лист1" sheetId="1" r:id="rId1"/>
  </sheets>
  <calcPr calcId="140001" refMode="R1C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10" i="1"/>
  <c r="G5" i="1"/>
  <c r="G10" i="1"/>
  <c r="G18" i="1"/>
  <c r="F18" i="1"/>
  <c r="F19" i="1"/>
  <c r="F13" i="1"/>
  <c r="F14" i="1"/>
  <c r="F6" i="1"/>
  <c r="F7" i="1"/>
  <c r="F8" i="1"/>
  <c r="F9" i="1"/>
  <c r="F23" i="1"/>
  <c r="F24" i="1"/>
  <c r="F27" i="1"/>
  <c r="F25" i="1"/>
  <c r="F26" i="1"/>
  <c r="G6" i="1"/>
  <c r="G7" i="1"/>
  <c r="G8" i="1"/>
  <c r="G9" i="1"/>
  <c r="G19" i="1"/>
  <c r="G20" i="1"/>
  <c r="G13" i="1"/>
  <c r="G14" i="1"/>
  <c r="F15" i="1"/>
  <c r="F16" i="1"/>
  <c r="F11" i="1"/>
  <c r="G15" i="1"/>
  <c r="G16" i="1"/>
  <c r="G11" i="1"/>
  <c r="F28" i="1"/>
  <c r="F20" i="1"/>
  <c r="F21" i="1"/>
  <c r="F29" i="1"/>
  <c r="F30" i="1"/>
</calcChain>
</file>

<file path=xl/sharedStrings.xml><?xml version="1.0" encoding="utf-8"?>
<sst xmlns="http://schemas.openxmlformats.org/spreadsheetml/2006/main" count="39" uniqueCount="33">
  <si>
    <t>Наименование</t>
  </si>
  <si>
    <t>Порция</t>
  </si>
  <si>
    <t>Цена</t>
  </si>
  <si>
    <t>Кол-во</t>
  </si>
  <si>
    <t>Ст-ть</t>
  </si>
  <si>
    <t>Выход (г/мл)</t>
  </si>
  <si>
    <t>Блинчики домашние с ветчиной, грибами и сыром</t>
  </si>
  <si>
    <t>Блинчики домашние с мясом</t>
  </si>
  <si>
    <t xml:space="preserve"> </t>
  </si>
  <si>
    <t>Итого закуски:</t>
  </si>
  <si>
    <t>На 1-го гостя:</t>
  </si>
  <si>
    <t>`</t>
  </si>
  <si>
    <t>Чай/кофе</t>
  </si>
  <si>
    <t>Кофе "Американо", "Эспрессо", сливки, молоко, сахар</t>
  </si>
  <si>
    <t>Чай в ассортименте, сахар, лимон</t>
  </si>
  <si>
    <t>Итого напитки:</t>
  </si>
  <si>
    <t>Напитки</t>
  </si>
  <si>
    <t>Обслуживание и дополнительные расходы</t>
  </si>
  <si>
    <t>Менеджер - администратор</t>
  </si>
  <si>
    <t>Официант</t>
  </si>
  <si>
    <t>Повар</t>
  </si>
  <si>
    <t xml:space="preserve">Логистика </t>
  </si>
  <si>
    <t>Итого дополнительные расходы:</t>
  </si>
  <si>
    <t>Общая стоимость мероприятия:</t>
  </si>
  <si>
    <t xml:space="preserve">Итого </t>
  </si>
  <si>
    <t>Посуда одноразовая, сервировка на  фарфор, текстиль, прямоугольный стол 6  шт, коктейльные столы 15 шт,  оборудование</t>
  </si>
  <si>
    <t>Сбитень</t>
  </si>
  <si>
    <t>Масленица стандартное меню</t>
  </si>
  <si>
    <t>На 100 гостей</t>
  </si>
  <si>
    <t>Хотдог-станция на 100 порций:  
с куриной сосиской  - 40  шт; 
французский с венской сосиской - 30 шт; 
баварский 30 шт.</t>
  </si>
  <si>
    <t xml:space="preserve">Каша гречневая с мясом </t>
  </si>
  <si>
    <t>SHIKO</t>
  </si>
  <si>
    <t xml:space="preserve">Блинчики домашние ажурные с малиновым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</si>
</sst>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0\ &quot;г&quot;"/>
    <numFmt numFmtId="165" formatCode="0.00\ &quot;р.&quot;"/>
    <numFmt numFmtId="166" formatCode="0\ &quot;мл&quot;"/>
  </numFmts>
  <fonts count="11" x14ac:knownFonts="1"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9"/>
      <color indexed="8"/>
      <name val="Calibri"/>
      <family val="2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4" fillId="0" borderId="2" xfId="0" applyFont="1" applyBorder="1"/>
    <xf numFmtId="0" fontId="4" fillId="0" borderId="3" xfId="0" applyFont="1" applyBorder="1" applyAlignment="1">
      <alignment vertical="top" wrapText="1"/>
    </xf>
    <xf numFmtId="164" fontId="4" fillId="0" borderId="4" xfId="0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vertical="top" wrapText="1"/>
    </xf>
    <xf numFmtId="0" fontId="1" fillId="0" borderId="0" xfId="0" applyFont="1"/>
    <xf numFmtId="0" fontId="4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0" xfId="0" applyFont="1" applyAlignment="1">
      <alignment vertical="top" wrapText="1"/>
    </xf>
    <xf numFmtId="164" fontId="4" fillId="0" borderId="1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 wrapText="1"/>
    </xf>
    <xf numFmtId="165" fontId="2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165" fontId="1" fillId="0" borderId="1" xfId="0" applyNumberFormat="1" applyFont="1" applyBorder="1" applyAlignment="1">
      <alignment vertical="top"/>
    </xf>
    <xf numFmtId="166" fontId="1" fillId="0" borderId="1" xfId="0" applyNumberFormat="1" applyFont="1" applyBorder="1" applyAlignment="1">
      <alignment horizontal="left" vertical="top" wrapText="1"/>
    </xf>
    <xf numFmtId="166" fontId="2" fillId="0" borderId="1" xfId="0" applyNumberFormat="1" applyFont="1" applyBorder="1" applyAlignment="1">
      <alignment horizontal="right" vertical="top" wrapText="1"/>
    </xf>
    <xf numFmtId="166" fontId="2" fillId="0" borderId="1" xfId="0" applyNumberFormat="1" applyFont="1" applyBorder="1" applyAlignment="1">
      <alignment vertical="top" wrapText="1"/>
    </xf>
    <xf numFmtId="166" fontId="4" fillId="0" borderId="3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9" fillId="3" borderId="5" xfId="0" applyFont="1" applyFill="1" applyBorder="1" applyAlignment="1">
      <alignment vertical="top" wrapText="1"/>
    </xf>
    <xf numFmtId="164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164" fontId="2" fillId="4" borderId="1" xfId="0" applyNumberFormat="1" applyFont="1" applyFill="1" applyBorder="1" applyAlignment="1">
      <alignment horizontal="right" vertical="top" wrapText="1"/>
    </xf>
    <xf numFmtId="166" fontId="2" fillId="4" borderId="1" xfId="0" applyNumberFormat="1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10" fillId="0" borderId="0" xfId="0" applyFont="1"/>
    <xf numFmtId="0" fontId="3" fillId="0" borderId="1" xfId="0" applyFont="1" applyBorder="1" applyAlignment="1">
      <alignment horizontal="center" vertical="center" wrapText="1"/>
    </xf>
    <xf numFmtId="44" fontId="5" fillId="0" borderId="4" xfId="0" applyNumberFormat="1" applyFont="1" applyBorder="1" applyAlignment="1">
      <alignment horizontal="right" vertical="top"/>
    </xf>
    <xf numFmtId="44" fontId="2" fillId="0" borderId="1" xfId="0" applyNumberFormat="1" applyFont="1" applyBorder="1" applyAlignment="1">
      <alignment vertical="top"/>
    </xf>
    <xf numFmtId="44" fontId="6" fillId="0" borderId="1" xfId="0" applyNumberFormat="1" applyFont="1" applyBorder="1" applyAlignment="1">
      <alignment vertical="top" wrapText="1"/>
    </xf>
    <xf numFmtId="44" fontId="2" fillId="4" borderId="1" xfId="0" applyNumberFormat="1" applyFont="1" applyFill="1" applyBorder="1" applyAlignment="1">
      <alignment vertical="top"/>
    </xf>
    <xf numFmtId="44" fontId="2" fillId="0" borderId="1" xfId="0" applyNumberFormat="1" applyFont="1" applyBorder="1" applyAlignment="1">
      <alignment vertical="top" wrapText="1"/>
    </xf>
    <xf numFmtId="44" fontId="2" fillId="5" borderId="1" xfId="0" applyNumberFormat="1" applyFont="1" applyFill="1" applyBorder="1" applyAlignment="1">
      <alignment vertical="top"/>
    </xf>
    <xf numFmtId="44" fontId="2" fillId="2" borderId="1" xfId="0" applyNumberFormat="1" applyFont="1" applyFill="1" applyBorder="1" applyAlignment="1">
      <alignment vertical="top"/>
    </xf>
    <xf numFmtId="44" fontId="1" fillId="0" borderId="1" xfId="0" applyNumberFormat="1" applyFont="1" applyBorder="1" applyAlignment="1">
      <alignment vertical="top"/>
    </xf>
    <xf numFmtId="0" fontId="10" fillId="0" borderId="0" xfId="0" applyFont="1" applyAlignment="1">
      <alignment horizontal="right"/>
    </xf>
    <xf numFmtId="0" fontId="2" fillId="4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</cellXfs>
  <cellStyles count="19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Просмотренная гиперссылка" xfId="2" builtinId="9" hidden="1"/>
    <cellStyle name="Просмотренная гиперссылка" xfId="4" builtinId="9" hidden="1"/>
    <cellStyle name="Просмотренная гиперссылка" xfId="6" builtinId="9" hidden="1"/>
    <cellStyle name="Просмотренная гиперссылка" xfId="8" builtinId="9" hidden="1"/>
    <cellStyle name="Просмотренная гиперссылка" xfId="10" builtinId="9" hidden="1"/>
    <cellStyle name="Просмотренная гиперссылка" xfId="12" builtinId="9" hidden="1"/>
    <cellStyle name="Просмотренная гиперссылка" xfId="14" builtinId="9" hidden="1"/>
    <cellStyle name="Просмотренная гиперссылка" xfId="16" builtinId="9" hidden="1"/>
    <cellStyle name="Просмотренная гиперссылка" xfId="18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4" Type="http://schemas.openxmlformats.org/officeDocument/2006/relationships/image" Target="../media/image4.png"/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99078</xdr:colOff>
      <xdr:row>4</xdr:row>
      <xdr:rowOff>80127</xdr:rowOff>
    </xdr:from>
    <xdr:to>
      <xdr:col>0</xdr:col>
      <xdr:colOff>1552140</xdr:colOff>
      <xdr:row>4</xdr:row>
      <xdr:rowOff>1177407</xdr:rowOff>
    </xdr:to>
    <xdr:pic>
      <xdr:nvPicPr>
        <xdr:cNvPr id="2" name="Рисунок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9078" y="593531"/>
          <a:ext cx="1453062" cy="1097280"/>
        </a:xfrm>
        <a:prstGeom prst="rect">
          <a:avLst/>
        </a:prstGeom>
      </xdr:spPr>
    </xdr:pic>
    <xdr:clientData/>
  </xdr:twoCellAnchor>
  <xdr:twoCellAnchor editAs="oneCell">
    <xdr:from>
      <xdr:col>0</xdr:col>
      <xdr:colOff>129776</xdr:colOff>
      <xdr:row>5</xdr:row>
      <xdr:rowOff>36948</xdr:rowOff>
    </xdr:from>
    <xdr:to>
      <xdr:col>0</xdr:col>
      <xdr:colOff>1501376</xdr:colOff>
      <xdr:row>5</xdr:row>
      <xdr:rowOff>1190107</xdr:rowOff>
    </xdr:to>
    <xdr:pic>
      <xdr:nvPicPr>
        <xdr:cNvPr id="3" name="Рисунок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29776" y="1766310"/>
          <a:ext cx="1371600" cy="1153159"/>
        </a:xfrm>
        <a:prstGeom prst="rect">
          <a:avLst/>
        </a:prstGeom>
      </xdr:spPr>
    </xdr:pic>
    <xdr:clientData/>
  </xdr:twoCellAnchor>
  <xdr:twoCellAnchor editAs="oneCell">
    <xdr:from>
      <xdr:col>0</xdr:col>
      <xdr:colOff>103690</xdr:colOff>
      <xdr:row>6</xdr:row>
      <xdr:rowOff>40640</xdr:rowOff>
    </xdr:from>
    <xdr:to>
      <xdr:col>0</xdr:col>
      <xdr:colOff>1536250</xdr:colOff>
      <xdr:row>6</xdr:row>
      <xdr:rowOff>1168400</xdr:rowOff>
    </xdr:to>
    <xdr:pic>
      <xdr:nvPicPr>
        <xdr:cNvPr id="4" name="Рисунок 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03690" y="2985959"/>
          <a:ext cx="1432560" cy="11277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18013</xdr:rowOff>
    </xdr:from>
    <xdr:to>
      <xdr:col>0</xdr:col>
      <xdr:colOff>1568095</xdr:colOff>
      <xdr:row>7</xdr:row>
      <xdr:rowOff>1222892</xdr:rowOff>
    </xdr:to>
    <xdr:pic>
      <xdr:nvPicPr>
        <xdr:cNvPr id="6" name="Picture 1" descr="clip_image001.pn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79290"/>
          <a:ext cx="1568095" cy="1204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30"/>
  <sheetViews>
    <sheetView tabSelected="1" topLeftCell="A6" workbookViewId="0">
      <selection activeCell="E6" sqref="E6"/>
    </sheetView>
  </sheetViews>
  <sheetFormatPr baseColWidth="10" defaultRowHeight="12" x14ac:dyDescent="0"/>
  <cols>
    <col min="1" max="1" width="21" style="13" customWidth="1"/>
    <col min="2" max="2" width="35.83203125" style="13" customWidth="1"/>
    <col min="3" max="3" width="9.5" style="13" customWidth="1"/>
    <col min="4" max="4" width="9.83203125" style="13" customWidth="1"/>
    <col min="5" max="5" width="7.5" style="13" customWidth="1"/>
    <col min="6" max="16384" width="10.83203125" style="13"/>
  </cols>
  <sheetData>
    <row r="1" spans="1:7" ht="14">
      <c r="A1" s="39" t="s">
        <v>27</v>
      </c>
      <c r="G1" s="49" t="s">
        <v>31</v>
      </c>
    </row>
    <row r="2" spans="1:7" ht="14">
      <c r="A2" s="39"/>
      <c r="G2" s="49"/>
    </row>
    <row r="3" spans="1:7">
      <c r="A3" s="1"/>
      <c r="B3" s="37" t="s">
        <v>0</v>
      </c>
      <c r="C3" s="37" t="s">
        <v>1</v>
      </c>
      <c r="D3" s="37" t="s">
        <v>2</v>
      </c>
      <c r="E3" s="4" t="s">
        <v>3</v>
      </c>
      <c r="F3" s="5" t="s">
        <v>4</v>
      </c>
      <c r="G3" s="6" t="s">
        <v>5</v>
      </c>
    </row>
    <row r="4" spans="1:7">
      <c r="A4" s="1"/>
      <c r="B4" s="40" t="s">
        <v>28</v>
      </c>
      <c r="C4" s="1"/>
      <c r="D4" s="1"/>
      <c r="E4" s="1"/>
      <c r="F4" s="1"/>
      <c r="G4" s="1"/>
    </row>
    <row r="5" spans="1:7" ht="96" customHeight="1">
      <c r="A5" s="15"/>
      <c r="B5" s="8" t="s">
        <v>32</v>
      </c>
      <c r="C5" s="9">
        <v>50</v>
      </c>
      <c r="D5" s="48">
        <v>80</v>
      </c>
      <c r="E5" s="10">
        <v>100</v>
      </c>
      <c r="F5" s="41">
        <f t="shared" ref="F5:F7" si="0">D5*E5</f>
        <v>8000</v>
      </c>
      <c r="G5" s="11">
        <f t="shared" ref="G5:G7" si="1">C5*E5</f>
        <v>5000</v>
      </c>
    </row>
    <row r="6" spans="1:7" ht="96" customHeight="1">
      <c r="A6" s="7"/>
      <c r="B6" s="12" t="s">
        <v>6</v>
      </c>
      <c r="C6" s="9">
        <v>120</v>
      </c>
      <c r="D6" s="48">
        <v>295</v>
      </c>
      <c r="E6" s="12">
        <v>50</v>
      </c>
      <c r="F6" s="41">
        <f t="shared" si="0"/>
        <v>14750</v>
      </c>
      <c r="G6" s="11">
        <f t="shared" si="1"/>
        <v>6000</v>
      </c>
    </row>
    <row r="7" spans="1:7" ht="96" customHeight="1">
      <c r="A7" s="1"/>
      <c r="B7" s="14" t="s">
        <v>7</v>
      </c>
      <c r="C7" s="9">
        <v>120</v>
      </c>
      <c r="D7" s="48">
        <v>315</v>
      </c>
      <c r="E7" s="12">
        <v>50</v>
      </c>
      <c r="F7" s="41">
        <f t="shared" si="0"/>
        <v>15750</v>
      </c>
      <c r="G7" s="11">
        <f t="shared" si="1"/>
        <v>6000</v>
      </c>
    </row>
    <row r="8" spans="1:7" ht="100" customHeight="1">
      <c r="A8" s="30"/>
      <c r="B8" s="31" t="s">
        <v>29</v>
      </c>
      <c r="C8" s="32">
        <v>150</v>
      </c>
      <c r="D8" s="48">
        <v>340</v>
      </c>
      <c r="E8" s="33">
        <v>100</v>
      </c>
      <c r="F8" s="42">
        <f t="shared" ref="F8" si="2">D8*E8</f>
        <v>34000</v>
      </c>
      <c r="G8" s="20">
        <f>C8*E8</f>
        <v>15000</v>
      </c>
    </row>
    <row r="9" spans="1:7" ht="14" customHeight="1">
      <c r="A9" s="15"/>
      <c r="B9" s="16" t="s">
        <v>30</v>
      </c>
      <c r="C9" s="17">
        <v>120</v>
      </c>
      <c r="D9" s="48">
        <v>270</v>
      </c>
      <c r="E9" s="18">
        <v>40</v>
      </c>
      <c r="F9" s="41">
        <f t="shared" ref="F9" si="3">D9*E9</f>
        <v>10800</v>
      </c>
      <c r="G9" s="11">
        <f t="shared" ref="G9" si="4">C9*E9</f>
        <v>4800</v>
      </c>
    </row>
    <row r="10" spans="1:7">
      <c r="A10" s="1"/>
      <c r="B10" s="1"/>
      <c r="C10" s="19" t="s">
        <v>8</v>
      </c>
      <c r="D10" s="52" t="s">
        <v>9</v>
      </c>
      <c r="E10" s="52"/>
      <c r="F10" s="43">
        <f>SUM(F5:F9)</f>
        <v>83300</v>
      </c>
      <c r="G10" s="20">
        <f>SUM(G5:G9)</f>
        <v>36800</v>
      </c>
    </row>
    <row r="11" spans="1:7">
      <c r="A11" s="1"/>
      <c r="B11" s="1"/>
      <c r="C11" s="19"/>
      <c r="D11" s="50" t="s">
        <v>10</v>
      </c>
      <c r="E11" s="50"/>
      <c r="F11" s="44">
        <f>F10/100</f>
        <v>833</v>
      </c>
      <c r="G11" s="34">
        <f>G10/100</f>
        <v>368</v>
      </c>
    </row>
    <row r="12" spans="1:7">
      <c r="A12" s="1" t="s">
        <v>11</v>
      </c>
      <c r="B12" s="38" t="s">
        <v>12</v>
      </c>
      <c r="C12" s="22"/>
      <c r="D12" s="23"/>
      <c r="E12" s="1"/>
      <c r="F12" s="42"/>
      <c r="G12" s="3"/>
    </row>
    <row r="13" spans="1:7" ht="24">
      <c r="A13" s="1"/>
      <c r="B13" s="22" t="s">
        <v>13</v>
      </c>
      <c r="C13" s="24">
        <v>120</v>
      </c>
      <c r="D13" s="48">
        <v>160</v>
      </c>
      <c r="E13" s="22">
        <v>50</v>
      </c>
      <c r="F13" s="45">
        <f t="shared" ref="F13:F14" si="5">D13*E13</f>
        <v>8000</v>
      </c>
      <c r="G13" s="25">
        <f t="shared" ref="G13:G14" si="6">C13*E13</f>
        <v>6000</v>
      </c>
    </row>
    <row r="14" spans="1:7">
      <c r="A14" s="1"/>
      <c r="B14" s="22" t="s">
        <v>14</v>
      </c>
      <c r="C14" s="24">
        <v>200</v>
      </c>
      <c r="D14" s="48">
        <v>50</v>
      </c>
      <c r="E14" s="22">
        <v>100</v>
      </c>
      <c r="F14" s="45">
        <f t="shared" si="5"/>
        <v>5000</v>
      </c>
      <c r="G14" s="25">
        <f t="shared" si="6"/>
        <v>20000</v>
      </c>
    </row>
    <row r="15" spans="1:7">
      <c r="A15" s="1"/>
      <c r="B15" s="1"/>
      <c r="C15" s="37" t="s">
        <v>8</v>
      </c>
      <c r="D15" s="52" t="s">
        <v>15</v>
      </c>
      <c r="E15" s="52"/>
      <c r="F15" s="45">
        <f>SUM(F13:F14)</f>
        <v>13000</v>
      </c>
      <c r="G15" s="26">
        <f>SUM(G13:G14)</f>
        <v>26000</v>
      </c>
    </row>
    <row r="16" spans="1:7">
      <c r="A16" s="1"/>
      <c r="B16" s="1"/>
      <c r="C16" s="37"/>
      <c r="D16" s="50" t="s">
        <v>10</v>
      </c>
      <c r="E16" s="50"/>
      <c r="F16" s="46">
        <f>F15/100</f>
        <v>130</v>
      </c>
      <c r="G16" s="35">
        <f>G15/100</f>
        <v>260</v>
      </c>
    </row>
    <row r="17" spans="1:7">
      <c r="A17" s="1"/>
      <c r="B17" s="38" t="s">
        <v>16</v>
      </c>
      <c r="C17" s="37"/>
      <c r="D17" s="38"/>
      <c r="E17" s="38"/>
      <c r="F17" s="47"/>
    </row>
    <row r="18" spans="1:7">
      <c r="A18" s="1"/>
      <c r="B18" s="36" t="s">
        <v>26</v>
      </c>
      <c r="C18" s="27">
        <v>200</v>
      </c>
      <c r="D18" s="48">
        <v>280</v>
      </c>
      <c r="E18" s="8">
        <v>50</v>
      </c>
      <c r="F18" s="45">
        <f>D18*E18</f>
        <v>14000</v>
      </c>
      <c r="G18" s="25">
        <f t="shared" ref="G18" si="7">C18*E18</f>
        <v>10000</v>
      </c>
    </row>
    <row r="19" spans="1:7">
      <c r="A19" s="1"/>
      <c r="B19" s="1"/>
      <c r="C19" s="37" t="s">
        <v>8</v>
      </c>
      <c r="D19" s="52" t="s">
        <v>15</v>
      </c>
      <c r="E19" s="52"/>
      <c r="F19" s="45">
        <f>SUM(F17:F18)</f>
        <v>14000</v>
      </c>
      <c r="G19" s="26">
        <f>SUM(G17:G18)</f>
        <v>10000</v>
      </c>
    </row>
    <row r="20" spans="1:7">
      <c r="A20" s="1"/>
      <c r="B20" s="1"/>
      <c r="C20" s="37"/>
      <c r="D20" s="50" t="s">
        <v>10</v>
      </c>
      <c r="E20" s="50"/>
      <c r="F20" s="46">
        <f>F19/100</f>
        <v>140</v>
      </c>
      <c r="G20" s="35">
        <f>G19/100</f>
        <v>100</v>
      </c>
    </row>
    <row r="21" spans="1:7">
      <c r="A21" s="1"/>
      <c r="B21" s="22"/>
      <c r="C21" s="22"/>
      <c r="D21" s="51" t="s">
        <v>24</v>
      </c>
      <c r="E21" s="51"/>
      <c r="F21" s="42">
        <f>F19+F15+F10</f>
        <v>110300</v>
      </c>
      <c r="G21" s="26"/>
    </row>
    <row r="22" spans="1:7">
      <c r="A22" s="37"/>
      <c r="B22" s="37" t="s">
        <v>17</v>
      </c>
      <c r="C22" s="37"/>
      <c r="D22" s="37"/>
      <c r="E22" s="37"/>
      <c r="F22" s="42"/>
      <c r="G22" s="3"/>
    </row>
    <row r="23" spans="1:7">
      <c r="A23" s="1"/>
      <c r="B23" s="22" t="s">
        <v>18</v>
      </c>
      <c r="C23" s="22"/>
      <c r="D23" s="48">
        <v>10000</v>
      </c>
      <c r="E23" s="22">
        <v>1</v>
      </c>
      <c r="F23" s="42">
        <f t="shared" ref="F23:F27" si="8">D23*E23</f>
        <v>10000</v>
      </c>
      <c r="G23" s="3"/>
    </row>
    <row r="24" spans="1:7">
      <c r="A24" s="1"/>
      <c r="B24" s="22" t="s">
        <v>19</v>
      </c>
      <c r="C24" s="22"/>
      <c r="D24" s="48">
        <v>9000</v>
      </c>
      <c r="E24" s="22">
        <v>2</v>
      </c>
      <c r="F24" s="42">
        <f t="shared" si="8"/>
        <v>18000</v>
      </c>
      <c r="G24" s="3"/>
    </row>
    <row r="25" spans="1:7">
      <c r="A25" s="1"/>
      <c r="B25" s="22" t="s">
        <v>20</v>
      </c>
      <c r="C25" s="22"/>
      <c r="D25" s="48">
        <v>9000</v>
      </c>
      <c r="E25" s="22">
        <v>2</v>
      </c>
      <c r="F25" s="42">
        <f t="shared" si="8"/>
        <v>18000</v>
      </c>
      <c r="G25" s="3"/>
    </row>
    <row r="26" spans="1:7">
      <c r="A26" s="1"/>
      <c r="B26" s="28" t="s">
        <v>21</v>
      </c>
      <c r="C26" s="22"/>
      <c r="D26" s="48">
        <v>8000</v>
      </c>
      <c r="E26" s="22">
        <v>1</v>
      </c>
      <c r="F26" s="42">
        <f t="shared" si="8"/>
        <v>8000</v>
      </c>
      <c r="G26" s="3"/>
    </row>
    <row r="27" spans="1:7" ht="39" customHeight="1">
      <c r="A27" s="1"/>
      <c r="B27" s="22" t="s">
        <v>25</v>
      </c>
      <c r="C27" s="22"/>
      <c r="D27" s="48">
        <v>24500</v>
      </c>
      <c r="E27" s="22">
        <v>1</v>
      </c>
      <c r="F27" s="42">
        <f t="shared" si="8"/>
        <v>24500</v>
      </c>
      <c r="G27" s="3"/>
    </row>
    <row r="28" spans="1:7">
      <c r="A28" s="2"/>
      <c r="B28" s="29" t="s">
        <v>22</v>
      </c>
      <c r="C28" s="29"/>
      <c r="D28" s="21"/>
      <c r="E28" s="29"/>
      <c r="F28" s="42">
        <f>SUM(F23:F27)</f>
        <v>78500</v>
      </c>
      <c r="G28" s="1"/>
    </row>
    <row r="29" spans="1:7">
      <c r="A29" s="2"/>
      <c r="B29" s="29" t="s">
        <v>23</v>
      </c>
      <c r="C29" s="29"/>
      <c r="D29" s="21"/>
      <c r="E29" s="29"/>
      <c r="F29" s="42">
        <f>F28+F21</f>
        <v>188800</v>
      </c>
      <c r="G29" s="1"/>
    </row>
    <row r="30" spans="1:7">
      <c r="D30" s="50" t="s">
        <v>10</v>
      </c>
      <c r="E30" s="50"/>
      <c r="F30" s="46">
        <f>F29/100</f>
        <v>1888</v>
      </c>
    </row>
  </sheetData>
  <mergeCells count="8">
    <mergeCell ref="D30:E30"/>
    <mergeCell ref="D21:E21"/>
    <mergeCell ref="D10:E10"/>
    <mergeCell ref="D11:E11"/>
    <mergeCell ref="D15:E15"/>
    <mergeCell ref="D16:E16"/>
    <mergeCell ref="D19:E19"/>
    <mergeCell ref="D20:E20"/>
  </mergeCells>
  <pageMargins left="0.75" right="0.75" top="1" bottom="1" header="0.5" footer="0.5"/>
  <pageSetup paperSize="9" scale="76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Air</dc:creator>
  <cp:lastModifiedBy>MacBook Air</cp:lastModifiedBy>
  <cp:lastPrinted>2026-02-11T14:27:39Z</cp:lastPrinted>
  <dcterms:created xsi:type="dcterms:W3CDTF">2026-02-04T06:30:37Z</dcterms:created>
  <dcterms:modified xsi:type="dcterms:W3CDTF">2026-02-11T15:21:51Z</dcterms:modified>
</cp:coreProperties>
</file>